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ATA\jacmusic\html\EE\EE21\Common\"/>
    </mc:Choice>
  </mc:AlternateContent>
  <bookViews>
    <workbookView showHorizontalScroll="0" showVerticalScroll="0" showSheetTabs="0" xWindow="484" yWindow="13" windowWidth="15487" windowHeight="10106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12" i="1" l="1"/>
  <c r="F18" i="1"/>
  <c r="E24" i="1"/>
  <c r="E31" i="1" s="1"/>
  <c r="F31" i="1" s="1"/>
  <c r="F24" i="1" l="1"/>
  <c r="E37" i="1"/>
  <c r="F37" i="1" s="1"/>
</calcChain>
</file>

<file path=xl/sharedStrings.xml><?xml version="1.0" encoding="utf-8"?>
<sst xmlns="http://schemas.openxmlformats.org/spreadsheetml/2006/main" count="58" uniqueCount="47">
  <si>
    <t>1:8</t>
  </si>
  <si>
    <t>1:16</t>
  </si>
  <si>
    <t>1:32</t>
  </si>
  <si>
    <t>1:13</t>
  </si>
  <si>
    <t>1:26</t>
  </si>
  <si>
    <t>1:5</t>
  </si>
  <si>
    <t>1:10</t>
  </si>
  <si>
    <t>1:20</t>
  </si>
  <si>
    <t xml:space="preserve">    What is the input impedance of the Phono amplifier?</t>
  </si>
  <si>
    <t xml:space="preserve">   Enter the required load impedance of the Phono Cartridge:</t>
  </si>
  <si>
    <t>Enter transfer ratio in white box below</t>
  </si>
  <si>
    <t>1:7</t>
  </si>
  <si>
    <t>1:9</t>
  </si>
  <si>
    <t>1:12</t>
  </si>
  <si>
    <t>1:11</t>
  </si>
  <si>
    <t>1:14</t>
  </si>
  <si>
    <t>1:15</t>
  </si>
  <si>
    <t>1:17</t>
  </si>
  <si>
    <t>1:18</t>
  </si>
  <si>
    <t>1:19</t>
  </si>
  <si>
    <t>1:21</t>
  </si>
  <si>
    <t>1:22</t>
  </si>
  <si>
    <t>1:23</t>
  </si>
  <si>
    <t>1:24</t>
  </si>
  <si>
    <t>1:25</t>
  </si>
  <si>
    <t>1:28</t>
  </si>
  <si>
    <t>1:35</t>
  </si>
  <si>
    <t>1:27</t>
  </si>
  <si>
    <t>1:29</t>
  </si>
  <si>
    <t>1:31</t>
  </si>
  <si>
    <t>1:33</t>
  </si>
  <si>
    <t>1:34</t>
  </si>
  <si>
    <t>1:36</t>
  </si>
  <si>
    <t>1:37</t>
  </si>
  <si>
    <t>1:38</t>
  </si>
  <si>
    <t>1:39</t>
  </si>
  <si>
    <t>1:40</t>
  </si>
  <si>
    <t>1:4</t>
  </si>
  <si>
    <t>1:3</t>
  </si>
  <si>
    <t>1:2</t>
  </si>
  <si>
    <t>Enter 1</t>
  </si>
  <si>
    <t>Enter 2</t>
  </si>
  <si>
    <t>Enter 3</t>
  </si>
  <si>
    <t>TABLE  FOR FINE TUNING OF LUNDAHL TRANSFORMERS</t>
  </si>
  <si>
    <t>Result:   Avarage value of damping resistor on secondary side</t>
  </si>
  <si>
    <t>Result:   P1  (Take closest commercially available value )</t>
  </si>
  <si>
    <t>Result:   R1  (Take closest  value  from E12 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</si>
</sst>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theme="4" tint="-0.249977111117893"/>
      <name val="Arial"/>
      <family val="2"/>
    </font>
    <font>
      <b/>
      <sz val="18"/>
      <color theme="4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quotePrefix="1" applyNumberFormat="1" applyAlignment="1">
      <alignment horizontal="center"/>
    </xf>
    <xf numFmtId="2" fontId="0" fillId="0" borderId="0" xfId="0" quotePrefix="1" applyNumberFormat="1"/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3" xfId="0" applyNumberFormat="1" applyFill="1" applyBorder="1" applyAlignment="1">
      <alignment horizontal="center"/>
    </xf>
    <xf numFmtId="2" fontId="1" fillId="2" borderId="4" xfId="0" applyNumberFormat="1" applyFont="1" applyFill="1" applyBorder="1"/>
    <xf numFmtId="2" fontId="0" fillId="2" borderId="0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0" xfId="0" applyNumberFormat="1" applyFill="1" applyBorder="1"/>
    <xf numFmtId="2" fontId="2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2" fontId="0" fillId="2" borderId="5" xfId="0" applyNumberFormat="1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left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/>
    <xf numFmtId="2" fontId="0" fillId="4" borderId="0" xfId="0" applyNumberFormat="1" applyFill="1"/>
    <xf numFmtId="2" fontId="0" fillId="4" borderId="0" xfId="0" quotePrefix="1" applyNumberFormat="1" applyFill="1"/>
    <xf numFmtId="2" fontId="0" fillId="4" borderId="0" xfId="0" applyNumberFormat="1" applyFill="1" applyAlignment="1">
      <alignment horizontal="center"/>
    </xf>
    <xf numFmtId="2" fontId="0" fillId="6" borderId="2" xfId="0" applyNumberFormat="1" applyFill="1" applyBorder="1"/>
    <xf numFmtId="2" fontId="0" fillId="6" borderId="3" xfId="0" applyNumberFormat="1" applyFill="1" applyBorder="1"/>
    <xf numFmtId="2" fontId="0" fillId="6" borderId="3" xfId="0" applyNumberFormat="1" applyFill="1" applyBorder="1" applyAlignment="1">
      <alignment horizontal="center"/>
    </xf>
    <xf numFmtId="2" fontId="1" fillId="6" borderId="4" xfId="0" applyNumberFormat="1" applyFont="1" applyFill="1" applyBorder="1"/>
    <xf numFmtId="2" fontId="1" fillId="6" borderId="0" xfId="0" applyNumberFormat="1" applyFont="1" applyFill="1" applyBorder="1"/>
    <xf numFmtId="2" fontId="0" fillId="6" borderId="0" xfId="0" applyNumberFormat="1" applyFill="1" applyBorder="1" applyAlignment="1">
      <alignment horizontal="center"/>
    </xf>
    <xf numFmtId="2" fontId="0" fillId="6" borderId="4" xfId="0" applyNumberFormat="1" applyFill="1" applyBorder="1"/>
    <xf numFmtId="2" fontId="0" fillId="6" borderId="0" xfId="0" applyNumberFormat="1" applyFill="1" applyBorder="1"/>
    <xf numFmtId="2" fontId="2" fillId="6" borderId="4" xfId="0" applyNumberFormat="1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left"/>
    </xf>
    <xf numFmtId="2" fontId="0" fillId="6" borderId="5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left"/>
    </xf>
    <xf numFmtId="2" fontId="0" fillId="6" borderId="5" xfId="0" applyNumberFormat="1" applyFill="1" applyBorder="1"/>
    <xf numFmtId="2" fontId="0" fillId="6" borderId="1" xfId="0" applyNumberFormat="1" applyFill="1" applyBorder="1"/>
    <xf numFmtId="1" fontId="6" fillId="6" borderId="0" xfId="0" applyNumberFormat="1" applyFont="1" applyFill="1" applyBorder="1" applyAlignment="1">
      <alignment horizontal="center"/>
    </xf>
    <xf numFmtId="1" fontId="0" fillId="7" borderId="6" xfId="0" applyNumberFormat="1" applyFill="1" applyBorder="1" applyAlignment="1" applyProtection="1">
      <alignment horizontal="center"/>
      <protection locked="0"/>
    </xf>
    <xf numFmtId="2" fontId="5" fillId="6" borderId="5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7" fillId="4" borderId="0" xfId="0" applyNumberFormat="1" applyFont="1" applyFill="1"/>
    <xf numFmtId="2" fontId="8" fillId="5" borderId="0" xfId="0" quotePrefix="1" applyNumberFormat="1" applyFont="1" applyFill="1" applyBorder="1" applyAlignment="1">
      <alignment horizontal="left"/>
    </xf>
    <xf numFmtId="2" fontId="7" fillId="4" borderId="0" xfId="0" applyNumberFormat="1" applyFont="1" applyFill="1" applyAlignment="1">
      <alignment horizontal="left"/>
    </xf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</xdr:colOff>
      <xdr:row>38</xdr:row>
      <xdr:rowOff>74815</xdr:rowOff>
    </xdr:from>
    <xdr:to>
      <xdr:col>6</xdr:col>
      <xdr:colOff>8313</xdr:colOff>
      <xdr:row>47</xdr:row>
      <xdr:rowOff>99753</xdr:rowOff>
    </xdr:to>
    <xdr:pic>
      <xdr:nvPicPr>
        <xdr:cNvPr id="1041" name="Picture 4" descr="C:\jacmusic\bild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978" y="4821382"/>
          <a:ext cx="4380807" cy="144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showGridLines="0" tabSelected="1" workbookViewId="0">
      <selection activeCell="E6" sqref="E6"/>
    </sheetView>
  </sheetViews>
  <sheetFormatPr defaultColWidth="11.375" defaultRowHeight="12.45" x14ac:dyDescent="0.2"/>
  <cols>
    <col min="1" max="2" width="11.375" style="22"/>
    <col min="3" max="3" width="2.625" style="3" customWidth="1"/>
    <col min="4" max="4" width="19.25" style="3" customWidth="1"/>
    <col min="5" max="5" width="14.875" style="1" customWidth="1"/>
    <col min="6" max="6" width="28.625" style="1" customWidth="1"/>
    <col min="7" max="12" width="7.25" style="22" customWidth="1"/>
    <col min="13" max="23" width="11.375" style="22"/>
    <col min="24" max="16384" width="11.375" style="3"/>
  </cols>
  <sheetData>
    <row r="1" spans="3:17" ht="27.5" customHeight="1" x14ac:dyDescent="0.2">
      <c r="C1" s="43" t="s">
        <v>43</v>
      </c>
      <c r="D1" s="44"/>
      <c r="E1" s="44"/>
      <c r="F1" s="44"/>
    </row>
    <row r="2" spans="3:17" ht="3.8" customHeight="1" x14ac:dyDescent="0.2">
      <c r="C2" s="22"/>
      <c r="D2" s="22"/>
      <c r="E2" s="24"/>
      <c r="F2" s="24"/>
    </row>
    <row r="3" spans="3:17" ht="5.25" customHeight="1" x14ac:dyDescent="0.2">
      <c r="C3" s="25"/>
      <c r="D3" s="26"/>
      <c r="E3" s="27"/>
      <c r="F3" s="27"/>
    </row>
    <row r="4" spans="3:17" ht="13.1" x14ac:dyDescent="0.25">
      <c r="C4" s="28"/>
      <c r="D4" s="29" t="s">
        <v>10</v>
      </c>
      <c r="E4" s="29"/>
      <c r="F4" s="30"/>
    </row>
    <row r="5" spans="3:17" ht="13.1" thickBot="1" x14ac:dyDescent="0.25">
      <c r="C5" s="31"/>
      <c r="D5" s="32"/>
      <c r="E5" s="30"/>
      <c r="F5" s="30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24.25" thickBot="1" x14ac:dyDescent="0.45">
      <c r="C6" s="33"/>
      <c r="D6" s="41" t="s">
        <v>40</v>
      </c>
      <c r="E6" s="42" t="s">
        <v>0</v>
      </c>
      <c r="F6" s="34"/>
      <c r="G6" s="45"/>
      <c r="H6" s="46" t="s">
        <v>5</v>
      </c>
      <c r="I6" s="46" t="s">
        <v>0</v>
      </c>
      <c r="J6" s="46" t="s">
        <v>6</v>
      </c>
      <c r="K6" s="46" t="s">
        <v>13</v>
      </c>
      <c r="L6" s="46" t="s">
        <v>3</v>
      </c>
      <c r="M6" s="46" t="s">
        <v>1</v>
      </c>
      <c r="N6" s="46" t="s">
        <v>7</v>
      </c>
      <c r="O6" s="46" t="s">
        <v>23</v>
      </c>
      <c r="P6" s="46" t="s">
        <v>4</v>
      </c>
      <c r="Q6" s="46" t="s">
        <v>2</v>
      </c>
    </row>
    <row r="7" spans="3:17" x14ac:dyDescent="0.2">
      <c r="C7" s="35"/>
      <c r="D7" s="36"/>
      <c r="E7" s="37"/>
      <c r="F7" s="38"/>
      <c r="G7" s="47"/>
      <c r="H7" s="45"/>
      <c r="I7" s="45"/>
      <c r="J7" s="45"/>
      <c r="K7" s="45"/>
      <c r="L7" s="45"/>
      <c r="M7" s="45"/>
      <c r="N7" s="45"/>
      <c r="O7" s="45"/>
      <c r="P7" s="45"/>
    </row>
    <row r="8" spans="3:17" ht="5.25" customHeight="1" x14ac:dyDescent="0.2">
      <c r="C8" s="22"/>
      <c r="D8" s="22"/>
      <c r="E8" s="24"/>
      <c r="F8" s="24"/>
    </row>
    <row r="9" spans="3:17" ht="5.25" customHeight="1" x14ac:dyDescent="0.2">
      <c r="C9" s="25"/>
      <c r="D9" s="26"/>
      <c r="E9" s="27"/>
      <c r="F9" s="27"/>
    </row>
    <row r="10" spans="3:17" ht="13.1" x14ac:dyDescent="0.25">
      <c r="C10" s="28" t="s">
        <v>8</v>
      </c>
      <c r="D10" s="29"/>
      <c r="E10" s="30"/>
      <c r="F10" s="30"/>
    </row>
    <row r="11" spans="3:17" ht="13.1" thickBot="1" x14ac:dyDescent="0.25">
      <c r="C11" s="31"/>
      <c r="D11" s="32"/>
      <c r="E11" s="30"/>
      <c r="F11" s="30"/>
    </row>
    <row r="12" spans="3:17" ht="24.25" thickBot="1" x14ac:dyDescent="0.45">
      <c r="C12" s="33"/>
      <c r="D12" s="41" t="s">
        <v>41</v>
      </c>
      <c r="E12" s="42">
        <v>47000</v>
      </c>
      <c r="F12" s="34" t="str">
        <f>IF(E12=0,"&lt;-- Wert eingeben","  Ohm")</f>
        <v xml:space="preserve">  Ohm</v>
      </c>
    </row>
    <row r="13" spans="3:17" ht="5.25" customHeight="1" x14ac:dyDescent="0.2">
      <c r="C13" s="39"/>
      <c r="D13" s="40"/>
      <c r="E13" s="37"/>
      <c r="F13" s="38"/>
    </row>
    <row r="14" spans="3:17" ht="5.25" customHeight="1" x14ac:dyDescent="0.2">
      <c r="C14" s="22"/>
      <c r="D14" s="22"/>
      <c r="E14" s="24"/>
      <c r="F14" s="24"/>
    </row>
    <row r="15" spans="3:17" ht="5.25" customHeight="1" x14ac:dyDescent="0.2">
      <c r="C15" s="25"/>
      <c r="D15" s="26"/>
      <c r="E15" s="27"/>
      <c r="F15" s="27"/>
    </row>
    <row r="16" spans="3:17" ht="13.1" x14ac:dyDescent="0.25">
      <c r="C16" s="28" t="s">
        <v>9</v>
      </c>
      <c r="D16" s="29"/>
      <c r="E16" s="30"/>
      <c r="F16" s="30"/>
    </row>
    <row r="17" spans="3:39" ht="13.1" thickBot="1" x14ac:dyDescent="0.25">
      <c r="C17" s="31"/>
      <c r="D17" s="32"/>
      <c r="E17" s="30"/>
      <c r="F17" s="30"/>
    </row>
    <row r="18" spans="3:39" ht="24.25" thickBot="1" x14ac:dyDescent="0.45">
      <c r="C18" s="33"/>
      <c r="D18" s="41" t="s">
        <v>42</v>
      </c>
      <c r="E18" s="42">
        <v>500</v>
      </c>
      <c r="F18" s="34" t="str">
        <f>IF(E18=0,"&lt;-- Wert eingeben","  Ohm")</f>
        <v xml:space="preserve">  Ohm</v>
      </c>
    </row>
    <row r="19" spans="3:39" ht="5.25" customHeight="1" x14ac:dyDescent="0.2">
      <c r="C19" s="39"/>
      <c r="D19" s="40"/>
      <c r="E19" s="37"/>
      <c r="F19" s="38"/>
    </row>
    <row r="20" spans="3:39" ht="5.25" customHeight="1" x14ac:dyDescent="0.2">
      <c r="C20" s="22"/>
      <c r="D20" s="22"/>
      <c r="E20" s="24"/>
      <c r="F20" s="24"/>
    </row>
    <row r="21" spans="3:39" ht="5.25" customHeight="1" x14ac:dyDescent="0.2">
      <c r="C21" s="6"/>
      <c r="D21" s="7"/>
      <c r="E21" s="8"/>
      <c r="F21" s="8"/>
    </row>
    <row r="22" spans="3:39" ht="13.1" x14ac:dyDescent="0.25">
      <c r="C22" s="9"/>
      <c r="D22" s="21" t="s">
        <v>44</v>
      </c>
      <c r="E22" s="20"/>
      <c r="F22" s="20"/>
    </row>
    <row r="23" spans="3:39" ht="5.25" customHeight="1" thickBot="1" x14ac:dyDescent="0.25">
      <c r="C23" s="11"/>
      <c r="D23" s="12"/>
      <c r="E23" s="10"/>
      <c r="F23" s="10"/>
    </row>
    <row r="24" spans="3:39" ht="13.75" thickBot="1" x14ac:dyDescent="0.3">
      <c r="C24" s="13"/>
      <c r="D24" s="14"/>
      <c r="E24" s="19">
        <f>1/(-1/E12 +1/(MID(E6,3,2)*MID(E6,3,2)*E18))</f>
        <v>100266.66666666667</v>
      </c>
      <c r="F24" s="15" t="str">
        <f>IF(E24=0,"&lt;--Wenn leer,  Schrit 1...3 Ausführen","  Ohm")</f>
        <v xml:space="preserve">  Ohm</v>
      </c>
    </row>
    <row r="25" spans="3:39" ht="5.25" customHeight="1" x14ac:dyDescent="0.2">
      <c r="C25" s="16"/>
      <c r="D25" s="17"/>
      <c r="E25" s="2"/>
      <c r="F25" s="18"/>
    </row>
    <row r="26" spans="3:39" ht="5.25" customHeight="1" x14ac:dyDescent="0.2">
      <c r="C26" s="22"/>
      <c r="D26" s="22"/>
      <c r="E26" s="24"/>
      <c r="F26" s="24"/>
    </row>
    <row r="27" spans="3:39" hidden="1" x14ac:dyDescent="0.2">
      <c r="C27" s="4" t="s">
        <v>39</v>
      </c>
      <c r="D27" s="4" t="s">
        <v>38</v>
      </c>
      <c r="E27" s="4" t="s">
        <v>37</v>
      </c>
      <c r="F27" s="4" t="s">
        <v>5</v>
      </c>
      <c r="G27" s="23" t="s">
        <v>11</v>
      </c>
      <c r="H27" s="23" t="s">
        <v>0</v>
      </c>
      <c r="I27" s="23" t="s">
        <v>12</v>
      </c>
      <c r="J27" s="23" t="s">
        <v>6</v>
      </c>
      <c r="K27" s="23" t="s">
        <v>14</v>
      </c>
      <c r="L27" s="23" t="s">
        <v>13</v>
      </c>
      <c r="M27" s="23" t="s">
        <v>3</v>
      </c>
      <c r="N27" s="23" t="s">
        <v>15</v>
      </c>
      <c r="O27" s="23" t="s">
        <v>16</v>
      </c>
      <c r="P27" s="23" t="s">
        <v>1</v>
      </c>
      <c r="Q27" s="23" t="s">
        <v>17</v>
      </c>
      <c r="R27" s="23" t="s">
        <v>18</v>
      </c>
      <c r="S27" s="23" t="s">
        <v>19</v>
      </c>
      <c r="T27" s="23" t="s">
        <v>7</v>
      </c>
      <c r="U27" s="23" t="s">
        <v>20</v>
      </c>
      <c r="V27" s="23" t="s">
        <v>21</v>
      </c>
      <c r="W27" s="23" t="s">
        <v>22</v>
      </c>
      <c r="X27" s="5" t="s">
        <v>23</v>
      </c>
      <c r="Y27" s="5" t="s">
        <v>24</v>
      </c>
      <c r="Z27" s="5" t="s">
        <v>4</v>
      </c>
      <c r="AA27" s="5" t="s">
        <v>27</v>
      </c>
      <c r="AB27" s="5" t="s">
        <v>25</v>
      </c>
      <c r="AC27" s="5" t="s">
        <v>28</v>
      </c>
      <c r="AD27" s="5" t="s">
        <v>29</v>
      </c>
      <c r="AE27" s="5" t="s">
        <v>2</v>
      </c>
      <c r="AF27" s="5" t="s">
        <v>30</v>
      </c>
      <c r="AG27" s="5" t="s">
        <v>31</v>
      </c>
      <c r="AH27" s="5" t="s">
        <v>26</v>
      </c>
      <c r="AI27" s="5" t="s">
        <v>32</v>
      </c>
      <c r="AJ27" s="5" t="s">
        <v>33</v>
      </c>
      <c r="AK27" s="5" t="s">
        <v>34</v>
      </c>
      <c r="AL27" s="5" t="s">
        <v>35</v>
      </c>
      <c r="AM27" s="5" t="s">
        <v>36</v>
      </c>
    </row>
    <row r="28" spans="3:39" ht="5.25" customHeight="1" x14ac:dyDescent="0.2">
      <c r="C28" s="6"/>
      <c r="D28" s="7"/>
      <c r="E28" s="8"/>
      <c r="F28" s="8"/>
    </row>
    <row r="29" spans="3:39" ht="13.1" x14ac:dyDescent="0.25">
      <c r="C29" s="9"/>
      <c r="D29" s="21" t="s">
        <v>45</v>
      </c>
      <c r="E29" s="20"/>
      <c r="F29" s="20"/>
    </row>
    <row r="30" spans="3:39" ht="5.25" customHeight="1" thickBot="1" x14ac:dyDescent="0.25">
      <c r="C30" s="11"/>
      <c r="D30" s="12"/>
      <c r="E30" s="10"/>
      <c r="F30" s="10"/>
    </row>
    <row r="31" spans="3:39" ht="13.75" thickBot="1" x14ac:dyDescent="0.3">
      <c r="C31" s="13"/>
      <c r="D31" s="14"/>
      <c r="E31" s="19">
        <f>E24*2</f>
        <v>200533.33333333334</v>
      </c>
      <c r="F31" s="15" t="str">
        <f>IF(E31=0,"&lt;--Wenn leer,  Schrit 1...3 Ausführen","  Ohm")</f>
        <v xml:space="preserve">  Ohm</v>
      </c>
    </row>
    <row r="32" spans="3:39" ht="5.25" customHeight="1" x14ac:dyDescent="0.2">
      <c r="C32" s="16"/>
      <c r="D32" s="17"/>
      <c r="E32" s="2"/>
      <c r="F32" s="18"/>
    </row>
    <row r="33" spans="3:6" ht="4.5999999999999996" customHeight="1" x14ac:dyDescent="0.2">
      <c r="C33" s="22"/>
      <c r="D33" s="22"/>
      <c r="E33" s="24"/>
      <c r="F33" s="24"/>
    </row>
    <row r="34" spans="3:6" ht="5.25" customHeight="1" x14ac:dyDescent="0.2">
      <c r="C34" s="6"/>
      <c r="D34" s="7"/>
      <c r="E34" s="8"/>
      <c r="F34" s="8"/>
    </row>
    <row r="35" spans="3:6" ht="13.1" x14ac:dyDescent="0.25">
      <c r="C35" s="9"/>
      <c r="D35" s="21" t="s">
        <v>46</v>
      </c>
      <c r="E35" s="20"/>
      <c r="F35" s="20"/>
    </row>
    <row r="36" spans="3:6" ht="5.25" customHeight="1" thickBot="1" x14ac:dyDescent="0.25">
      <c r="C36" s="11"/>
      <c r="D36" s="12"/>
      <c r="E36" s="10"/>
      <c r="F36" s="10"/>
    </row>
    <row r="37" spans="3:6" ht="13.75" thickBot="1" x14ac:dyDescent="0.3">
      <c r="C37" s="13"/>
      <c r="D37" s="14"/>
      <c r="E37" s="19">
        <f>E24*0.1</f>
        <v>10026.666666666668</v>
      </c>
      <c r="F37" s="15" t="str">
        <f>IF(E37=0,"&lt;--Wenn leer,  Schrit 1...3 Ausführen","  Ohm")</f>
        <v xml:space="preserve">  Ohm</v>
      </c>
    </row>
    <row r="38" spans="3:6" ht="5.25" customHeight="1" x14ac:dyDescent="0.2">
      <c r="C38" s="16"/>
      <c r="D38" s="17"/>
      <c r="E38" s="2"/>
      <c r="F38" s="18"/>
    </row>
    <row r="39" spans="3:6" x14ac:dyDescent="0.2">
      <c r="C39" s="22"/>
      <c r="D39" s="22"/>
      <c r="E39" s="24"/>
      <c r="F39" s="24"/>
    </row>
    <row r="40" spans="3:6" x14ac:dyDescent="0.2">
      <c r="C40" s="22"/>
      <c r="D40" s="22"/>
      <c r="E40" s="24"/>
      <c r="F40" s="24"/>
    </row>
    <row r="41" spans="3:6" x14ac:dyDescent="0.2">
      <c r="C41" s="22"/>
      <c r="D41" s="22"/>
      <c r="E41" s="24"/>
      <c r="F41" s="24"/>
    </row>
    <row r="42" spans="3:6" x14ac:dyDescent="0.2">
      <c r="C42" s="22"/>
      <c r="D42" s="22"/>
      <c r="E42" s="24"/>
      <c r="F42" s="24"/>
    </row>
    <row r="43" spans="3:6" s="22" customFormat="1" x14ac:dyDescent="0.2">
      <c r="E43" s="24"/>
      <c r="F43" s="24"/>
    </row>
    <row r="44" spans="3:6" s="22" customFormat="1" x14ac:dyDescent="0.2">
      <c r="E44" s="24"/>
      <c r="F44" s="24"/>
    </row>
    <row r="45" spans="3:6" s="22" customFormat="1" x14ac:dyDescent="0.2">
      <c r="E45" s="24"/>
      <c r="F45" s="24"/>
    </row>
    <row r="46" spans="3:6" s="22" customFormat="1" x14ac:dyDescent="0.2">
      <c r="E46" s="24"/>
      <c r="F46" s="24"/>
    </row>
    <row r="47" spans="3:6" s="22" customFormat="1" x14ac:dyDescent="0.2">
      <c r="E47" s="24"/>
      <c r="F47" s="24"/>
    </row>
    <row r="48" spans="3:6" s="22" customFormat="1" x14ac:dyDescent="0.2">
      <c r="E48" s="24"/>
      <c r="F48" s="24"/>
    </row>
    <row r="49" spans="5:6" s="22" customFormat="1" x14ac:dyDescent="0.2">
      <c r="E49" s="24"/>
      <c r="F49" s="24"/>
    </row>
    <row r="50" spans="5:6" s="22" customFormat="1" x14ac:dyDescent="0.2">
      <c r="E50" s="24"/>
      <c r="F50" s="24"/>
    </row>
    <row r="51" spans="5:6" s="22" customFormat="1" x14ac:dyDescent="0.2">
      <c r="E51" s="24"/>
      <c r="F51" s="24"/>
    </row>
    <row r="52" spans="5:6" s="22" customFormat="1" x14ac:dyDescent="0.2">
      <c r="E52" s="24"/>
      <c r="F52" s="24"/>
    </row>
    <row r="53" spans="5:6" s="22" customFormat="1" x14ac:dyDescent="0.2">
      <c r="E53" s="24"/>
      <c r="F53" s="24"/>
    </row>
    <row r="54" spans="5:6" s="22" customFormat="1" x14ac:dyDescent="0.2">
      <c r="E54" s="24"/>
      <c r="F54" s="24"/>
    </row>
    <row r="55" spans="5:6" s="22" customFormat="1" x14ac:dyDescent="0.2">
      <c r="E55" s="24"/>
      <c r="F55" s="24"/>
    </row>
    <row r="56" spans="5:6" s="22" customFormat="1" x14ac:dyDescent="0.2">
      <c r="E56" s="24"/>
      <c r="F56" s="24"/>
    </row>
    <row r="57" spans="5:6" s="22" customFormat="1" x14ac:dyDescent="0.2">
      <c r="E57" s="24"/>
      <c r="F57" s="24"/>
    </row>
    <row r="58" spans="5:6" s="22" customFormat="1" x14ac:dyDescent="0.2">
      <c r="E58" s="24"/>
      <c r="F58" s="24"/>
    </row>
    <row r="59" spans="5:6" s="22" customFormat="1" x14ac:dyDescent="0.2">
      <c r="E59" s="24"/>
      <c r="F59" s="24"/>
    </row>
    <row r="60" spans="5:6" s="22" customFormat="1" x14ac:dyDescent="0.2">
      <c r="E60" s="24"/>
      <c r="F60" s="24"/>
    </row>
    <row r="61" spans="5:6" s="22" customFormat="1" x14ac:dyDescent="0.2">
      <c r="E61" s="24"/>
      <c r="F61" s="24"/>
    </row>
    <row r="62" spans="5:6" s="22" customFormat="1" x14ac:dyDescent="0.2">
      <c r="E62" s="24"/>
      <c r="F62" s="24"/>
    </row>
    <row r="63" spans="5:6" s="22" customFormat="1" x14ac:dyDescent="0.2">
      <c r="E63" s="24"/>
      <c r="F63" s="24"/>
    </row>
    <row r="64" spans="5:6" s="22" customFormat="1" x14ac:dyDescent="0.2">
      <c r="E64" s="24"/>
      <c r="F64" s="24"/>
    </row>
    <row r="65" spans="5:6" s="22" customFormat="1" x14ac:dyDescent="0.2">
      <c r="E65" s="24"/>
      <c r="F65" s="24"/>
    </row>
    <row r="66" spans="5:6" s="22" customFormat="1" x14ac:dyDescent="0.2">
      <c r="E66" s="24"/>
      <c r="F66" s="24"/>
    </row>
    <row r="67" spans="5:6" s="22" customFormat="1" x14ac:dyDescent="0.2">
      <c r="E67" s="24"/>
      <c r="F67" s="24"/>
    </row>
    <row r="68" spans="5:6" s="22" customFormat="1" x14ac:dyDescent="0.2">
      <c r="E68" s="24"/>
      <c r="F68" s="24"/>
    </row>
    <row r="69" spans="5:6" s="22" customFormat="1" x14ac:dyDescent="0.2">
      <c r="E69" s="24"/>
      <c r="F69" s="24"/>
    </row>
    <row r="70" spans="5:6" s="22" customFormat="1" x14ac:dyDescent="0.2">
      <c r="E70" s="24"/>
      <c r="F70" s="24"/>
    </row>
    <row r="71" spans="5:6" s="22" customFormat="1" x14ac:dyDescent="0.2">
      <c r="E71" s="24"/>
      <c r="F71" s="24"/>
    </row>
    <row r="72" spans="5:6" s="22" customFormat="1" x14ac:dyDescent="0.2">
      <c r="E72" s="24"/>
      <c r="F72" s="24"/>
    </row>
    <row r="73" spans="5:6" s="22" customFormat="1" x14ac:dyDescent="0.2">
      <c r="E73" s="24"/>
      <c r="F73" s="24"/>
    </row>
    <row r="74" spans="5:6" s="22" customFormat="1" x14ac:dyDescent="0.2">
      <c r="E74" s="24"/>
      <c r="F74" s="24"/>
    </row>
    <row r="75" spans="5:6" s="22" customFormat="1" x14ac:dyDescent="0.2">
      <c r="E75" s="24"/>
      <c r="F75" s="24"/>
    </row>
    <row r="76" spans="5:6" s="22" customFormat="1" x14ac:dyDescent="0.2">
      <c r="E76" s="24"/>
      <c r="F76" s="24"/>
    </row>
    <row r="77" spans="5:6" s="22" customFormat="1" x14ac:dyDescent="0.2">
      <c r="E77" s="24"/>
      <c r="F77" s="24"/>
    </row>
    <row r="78" spans="5:6" s="22" customFormat="1" x14ac:dyDescent="0.2">
      <c r="E78" s="24"/>
      <c r="F78" s="24"/>
    </row>
    <row r="79" spans="5:6" s="22" customFormat="1" x14ac:dyDescent="0.2">
      <c r="E79" s="24"/>
      <c r="F79" s="24"/>
    </row>
    <row r="80" spans="5:6" s="22" customFormat="1" x14ac:dyDescent="0.2">
      <c r="E80" s="24"/>
      <c r="F80" s="24"/>
    </row>
    <row r="81" spans="5:6" s="22" customFormat="1" x14ac:dyDescent="0.2">
      <c r="E81" s="24"/>
      <c r="F81" s="24"/>
    </row>
    <row r="82" spans="5:6" s="22" customFormat="1" x14ac:dyDescent="0.2">
      <c r="E82" s="24"/>
      <c r="F82" s="24"/>
    </row>
    <row r="83" spans="5:6" s="22" customFormat="1" x14ac:dyDescent="0.2">
      <c r="E83" s="24"/>
      <c r="F83" s="24"/>
    </row>
    <row r="84" spans="5:6" s="22" customFormat="1" x14ac:dyDescent="0.2">
      <c r="E84" s="24"/>
      <c r="F84" s="24"/>
    </row>
    <row r="85" spans="5:6" s="22" customFormat="1" x14ac:dyDescent="0.2">
      <c r="E85" s="24"/>
      <c r="F85" s="24"/>
    </row>
    <row r="86" spans="5:6" s="22" customFormat="1" x14ac:dyDescent="0.2">
      <c r="E86" s="24"/>
      <c r="F86" s="24"/>
    </row>
    <row r="87" spans="5:6" s="22" customFormat="1" x14ac:dyDescent="0.2">
      <c r="E87" s="24"/>
      <c r="F87" s="24"/>
    </row>
    <row r="88" spans="5:6" s="22" customFormat="1" x14ac:dyDescent="0.2">
      <c r="E88" s="24"/>
      <c r="F88" s="24"/>
    </row>
    <row r="89" spans="5:6" s="22" customFormat="1" x14ac:dyDescent="0.2">
      <c r="E89" s="24"/>
      <c r="F89" s="24"/>
    </row>
    <row r="90" spans="5:6" s="22" customFormat="1" x14ac:dyDescent="0.2">
      <c r="E90" s="24"/>
      <c r="F90" s="24"/>
    </row>
    <row r="91" spans="5:6" s="22" customFormat="1" x14ac:dyDescent="0.2">
      <c r="E91" s="24"/>
      <c r="F91" s="24"/>
    </row>
    <row r="92" spans="5:6" s="22" customFormat="1" x14ac:dyDescent="0.2">
      <c r="E92" s="24"/>
      <c r="F92" s="24"/>
    </row>
    <row r="93" spans="5:6" s="22" customFormat="1" x14ac:dyDescent="0.2">
      <c r="E93" s="24"/>
      <c r="F93" s="24"/>
    </row>
    <row r="94" spans="5:6" s="22" customFormat="1" x14ac:dyDescent="0.2">
      <c r="E94" s="24"/>
      <c r="F94" s="24"/>
    </row>
    <row r="95" spans="5:6" s="22" customFormat="1" x14ac:dyDescent="0.2">
      <c r="E95" s="24"/>
      <c r="F95" s="24"/>
    </row>
    <row r="96" spans="5:6" s="22" customFormat="1" x14ac:dyDescent="0.2">
      <c r="E96" s="24"/>
      <c r="F96" s="24"/>
    </row>
    <row r="97" spans="5:6" s="22" customFormat="1" x14ac:dyDescent="0.2">
      <c r="E97" s="24"/>
      <c r="F97" s="24"/>
    </row>
    <row r="98" spans="5:6" s="22" customFormat="1" x14ac:dyDescent="0.2">
      <c r="E98" s="24"/>
      <c r="F98" s="24"/>
    </row>
    <row r="99" spans="5:6" s="22" customFormat="1" x14ac:dyDescent="0.2">
      <c r="E99" s="24"/>
      <c r="F99" s="24"/>
    </row>
    <row r="100" spans="5:6" s="22" customFormat="1" x14ac:dyDescent="0.2">
      <c r="E100" s="24"/>
      <c r="F100" s="24"/>
    </row>
    <row r="101" spans="5:6" s="22" customFormat="1" x14ac:dyDescent="0.2">
      <c r="E101" s="24"/>
      <c r="F101" s="24"/>
    </row>
    <row r="102" spans="5:6" s="22" customFormat="1" x14ac:dyDescent="0.2">
      <c r="E102" s="24"/>
      <c r="F102" s="24"/>
    </row>
    <row r="103" spans="5:6" s="22" customFormat="1" x14ac:dyDescent="0.2">
      <c r="E103" s="24"/>
      <c r="F103" s="24"/>
    </row>
    <row r="104" spans="5:6" s="22" customFormat="1" x14ac:dyDescent="0.2">
      <c r="E104" s="24"/>
      <c r="F104" s="24"/>
    </row>
    <row r="105" spans="5:6" s="22" customFormat="1" x14ac:dyDescent="0.2">
      <c r="E105" s="24"/>
      <c r="F105" s="24"/>
    </row>
    <row r="106" spans="5:6" s="22" customFormat="1" x14ac:dyDescent="0.2">
      <c r="E106" s="24"/>
      <c r="F106" s="24"/>
    </row>
    <row r="107" spans="5:6" s="22" customFormat="1" x14ac:dyDescent="0.2">
      <c r="E107" s="24"/>
      <c r="F107" s="24"/>
    </row>
    <row r="108" spans="5:6" s="22" customFormat="1" x14ac:dyDescent="0.2">
      <c r="E108" s="24"/>
      <c r="F108" s="24"/>
    </row>
    <row r="109" spans="5:6" s="22" customFormat="1" x14ac:dyDescent="0.2">
      <c r="E109" s="24"/>
      <c r="F109" s="24"/>
    </row>
    <row r="110" spans="5:6" s="22" customFormat="1" x14ac:dyDescent="0.2">
      <c r="E110" s="24"/>
      <c r="F110" s="24"/>
    </row>
    <row r="111" spans="5:6" s="22" customFormat="1" x14ac:dyDescent="0.2">
      <c r="E111" s="24"/>
      <c r="F111" s="24"/>
    </row>
    <row r="112" spans="5:6" s="22" customFormat="1" x14ac:dyDescent="0.2">
      <c r="E112" s="24"/>
      <c r="F112" s="24"/>
    </row>
    <row r="113" spans="5:6" s="22" customFormat="1" x14ac:dyDescent="0.2">
      <c r="E113" s="24"/>
      <c r="F113" s="24"/>
    </row>
    <row r="114" spans="5:6" s="22" customFormat="1" x14ac:dyDescent="0.2">
      <c r="E114" s="24"/>
      <c r="F114" s="24"/>
    </row>
    <row r="115" spans="5:6" s="22" customFormat="1" x14ac:dyDescent="0.2">
      <c r="E115" s="24"/>
      <c r="F115" s="24"/>
    </row>
    <row r="116" spans="5:6" s="22" customFormat="1" x14ac:dyDescent="0.2">
      <c r="E116" s="24"/>
      <c r="F116" s="24"/>
    </row>
    <row r="117" spans="5:6" s="22" customFormat="1" x14ac:dyDescent="0.2">
      <c r="E117" s="24"/>
      <c r="F117" s="24"/>
    </row>
    <row r="118" spans="5:6" s="22" customFormat="1" x14ac:dyDescent="0.2">
      <c r="E118" s="24"/>
      <c r="F118" s="24"/>
    </row>
    <row r="119" spans="5:6" s="22" customFormat="1" x14ac:dyDescent="0.2">
      <c r="E119" s="24"/>
      <c r="F119" s="24"/>
    </row>
    <row r="120" spans="5:6" s="22" customFormat="1" x14ac:dyDescent="0.2">
      <c r="E120" s="24"/>
      <c r="F120" s="24"/>
    </row>
    <row r="121" spans="5:6" s="22" customFormat="1" x14ac:dyDescent="0.2">
      <c r="E121" s="24"/>
      <c r="F121" s="24"/>
    </row>
    <row r="122" spans="5:6" s="22" customFormat="1" x14ac:dyDescent="0.2">
      <c r="E122" s="24"/>
      <c r="F122" s="24"/>
    </row>
    <row r="123" spans="5:6" s="22" customFormat="1" x14ac:dyDescent="0.2">
      <c r="E123" s="24"/>
      <c r="F123" s="24"/>
    </row>
    <row r="124" spans="5:6" s="22" customFormat="1" x14ac:dyDescent="0.2">
      <c r="E124" s="24"/>
      <c r="F124" s="24"/>
    </row>
    <row r="125" spans="5:6" s="22" customFormat="1" x14ac:dyDescent="0.2">
      <c r="E125" s="24"/>
      <c r="F125" s="24"/>
    </row>
    <row r="126" spans="5:6" s="22" customFormat="1" x14ac:dyDescent="0.2">
      <c r="E126" s="24"/>
      <c r="F126" s="24"/>
    </row>
    <row r="127" spans="5:6" s="22" customFormat="1" x14ac:dyDescent="0.2">
      <c r="E127" s="24"/>
      <c r="F127" s="24"/>
    </row>
    <row r="128" spans="5:6" s="22" customFormat="1" x14ac:dyDescent="0.2">
      <c r="E128" s="24"/>
      <c r="F128" s="24"/>
    </row>
    <row r="129" spans="5:6" s="22" customFormat="1" x14ac:dyDescent="0.2">
      <c r="E129" s="24"/>
      <c r="F129" s="24"/>
    </row>
    <row r="130" spans="5:6" s="22" customFormat="1" x14ac:dyDescent="0.2">
      <c r="E130" s="24"/>
      <c r="F130" s="24"/>
    </row>
    <row r="131" spans="5:6" s="22" customFormat="1" x14ac:dyDescent="0.2">
      <c r="E131" s="24"/>
      <c r="F131" s="24"/>
    </row>
    <row r="132" spans="5:6" s="22" customFormat="1" x14ac:dyDescent="0.2">
      <c r="E132" s="24"/>
      <c r="F132" s="24"/>
    </row>
    <row r="133" spans="5:6" s="22" customFormat="1" x14ac:dyDescent="0.2">
      <c r="E133" s="24"/>
      <c r="F133" s="24"/>
    </row>
    <row r="134" spans="5:6" s="22" customFormat="1" x14ac:dyDescent="0.2">
      <c r="E134" s="24"/>
      <c r="F134" s="24"/>
    </row>
    <row r="135" spans="5:6" s="22" customFormat="1" x14ac:dyDescent="0.2">
      <c r="E135" s="24"/>
      <c r="F135" s="24"/>
    </row>
  </sheetData>
  <sheetProtection password="CC74" sheet="1" objects="1" scenarios="1"/>
  <mergeCells count="1">
    <mergeCell ref="C1:F1"/>
  </mergeCells>
  <phoneticPr fontId="0" type="noConversion"/>
  <conditionalFormatting sqref="F7">
    <cfRule type="cellIs" dxfId="6" priority="3" stopIfTrue="1" operator="equal">
      <formula>"LL1678"</formula>
    </cfRule>
    <cfRule type="cellIs" dxfId="5" priority="4" stopIfTrue="1" operator="equal">
      <formula>"LL1681"</formula>
    </cfRule>
    <cfRule type="cellIs" dxfId="4" priority="5" stopIfTrue="1" operator="equal">
      <formula>"LL9206"</formula>
    </cfRule>
  </conditionalFormatting>
  <conditionalFormatting sqref="E18">
    <cfRule type="expression" dxfId="3" priority="6" stopIfTrue="1">
      <formula>IF($E$24&lt;0,TRUE,unwahr)</formula>
    </cfRule>
  </conditionalFormatting>
  <conditionalFormatting sqref="E24">
    <cfRule type="expression" dxfId="2" priority="11" stopIfTrue="1">
      <formula>IF($E$24&lt;0,TRUE,unwahr)</formula>
    </cfRule>
  </conditionalFormatting>
  <conditionalFormatting sqref="E31">
    <cfRule type="expression" dxfId="1" priority="2" stopIfTrue="1">
      <formula>IF($E$24&lt;0,TRUE,unwahr)</formula>
    </cfRule>
  </conditionalFormatting>
  <conditionalFormatting sqref="E37">
    <cfRule type="expression" dxfId="0" priority="1" stopIfTrue="1">
      <formula>IF($E$24&lt;0,TRUE,unwahr)</formula>
    </cfRule>
  </conditionalFormatting>
  <dataValidations xWindow="539" yWindow="299" count="5">
    <dataValidation type="custom" allowBlank="1" showInputMessage="1" showErrorMessage="1" errorTitle="THIS IS NOT POSSIBLE" error="Impedanz zu hoch.  Versuchen Sie ein niedrigeres Übersetzungsverhältnis. _x000a__x000a_Impedance too high. Try to choose a lower transfer ratio." sqref="E18">
      <formula1>IF(E24&gt;0,TRUE)</formula1>
    </dataValidation>
    <dataValidation allowBlank="1" showInputMessage="1" showErrorMessage="1" errorTitle="ee" error="eeee" sqref="E24 E31 E37"/>
    <dataValidation type="whole" allowBlank="1" showInputMessage="1" showErrorMessage="1" errorTitle="ERROR" error="Der Impedanz vom Phonoverstärker muß zwischen 10.000 Ohm und 200.000 Ohm liegen.  _x000a__x000a_The Impedance of the Phonoamplifier must be in between 10.000 Ohm and 200.000 Ohm" sqref="E12">
      <formula1>10000</formula1>
      <formula2>200000</formula2>
    </dataValidation>
    <dataValidation type="list" allowBlank="1" showInputMessage="1" showErrorMessage="1" promptTitle="ÜBersetzungsverhältnis wählen" prompt="dazu  Pfeil  (oben) anclicken" sqref="E7">
      <formula1>$F$1:$L$1</formula1>
    </dataValidation>
    <dataValidation type="list" allowBlank="1" showInputMessage="1" showErrorMessage="1" errorTitle="ERROR" error="Es können nur Werte mit der  Pfeiltaste selektiert werden._x000a__x000a_You can only select values with the arrow." promptTitle="Eingabe / Enter data" prompt="Pfeil anclicken / Click on arrow" sqref="E6">
      <formula1>$H$6:$R$6</formula1>
    </dataValidation>
  </dataValidations>
  <pageMargins left="0.75" right="0.75" top="1" bottom="1" header="0.4921259845" footer="0.4921259845"/>
  <pageSetup paperSize="9" orientation="portrait" verticalDpi="11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JAC MUSIC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Name</cp:lastModifiedBy>
  <dcterms:created xsi:type="dcterms:W3CDTF">2004-07-19T07:17:00Z</dcterms:created>
  <dcterms:modified xsi:type="dcterms:W3CDTF">2020-12-05T00:13:55Z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Jac van de Walle</vt:lpwstr>
  </property>
</Properties>
</file>